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呉フリート\倉橋カップ\２０１９・３０回\"/>
    </mc:Choice>
  </mc:AlternateContent>
  <bookViews>
    <workbookView xWindow="0" yWindow="0" windowWidth="20490" windowHeight="7230" activeTab="1"/>
  </bookViews>
  <sheets>
    <sheet name="RCクラス" sheetId="3" r:id="rId1"/>
    <sheet name="OP・WHクラス" sheetId="6" r:id="rId2"/>
  </sheets>
  <definedNames>
    <definedName name="_xlnm.Print_Area" localSheetId="1">OP・WHクラス!$B$1:$P$49</definedName>
    <definedName name="_xlnm.Print_Area" localSheetId="0">RCクラス!$B$1:$P$53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6" l="1"/>
  <c r="L12" i="6" s="1"/>
  <c r="M12" i="6" s="1"/>
  <c r="N12" i="6" s="1"/>
  <c r="K14" i="6"/>
  <c r="L14" i="6" s="1"/>
  <c r="M14" i="6" s="1"/>
  <c r="N14" i="6" s="1"/>
  <c r="K13" i="6"/>
  <c r="L13" i="6" s="1"/>
  <c r="M13" i="6" s="1"/>
  <c r="N13" i="6" s="1"/>
  <c r="K10" i="6"/>
  <c r="L10" i="6" s="1"/>
  <c r="M10" i="6" s="1"/>
  <c r="N10" i="6" s="1"/>
  <c r="K11" i="6"/>
  <c r="L11" i="6" s="1"/>
  <c r="M11" i="6" s="1"/>
  <c r="N11" i="6" s="1"/>
  <c r="K9" i="6"/>
  <c r="L9" i="6" s="1"/>
  <c r="M9" i="6" s="1"/>
  <c r="N9" i="6" s="1"/>
  <c r="C9" i="6"/>
  <c r="C9" i="3"/>
  <c r="K14" i="3"/>
  <c r="L14" i="3" s="1"/>
  <c r="M14" i="3" s="1"/>
  <c r="N14" i="3" s="1"/>
  <c r="C10" i="6" l="1"/>
  <c r="K10" i="3"/>
  <c r="L10" i="3" s="1"/>
  <c r="M10" i="3" s="1"/>
  <c r="N10" i="3" s="1"/>
  <c r="K15" i="3"/>
  <c r="L15" i="3" s="1"/>
  <c r="M15" i="3" s="1"/>
  <c r="N15" i="3" s="1"/>
  <c r="K11" i="3"/>
  <c r="L11" i="3" s="1"/>
  <c r="M11" i="3" s="1"/>
  <c r="N11" i="3" s="1"/>
  <c r="K9" i="3"/>
  <c r="L9" i="3" s="1"/>
  <c r="M9" i="3" s="1"/>
  <c r="N9" i="3" s="1"/>
  <c r="K13" i="3"/>
  <c r="L13" i="3" s="1"/>
  <c r="M13" i="3" s="1"/>
  <c r="N13" i="3" s="1"/>
  <c r="K12" i="3"/>
  <c r="L12" i="3" s="1"/>
  <c r="M12" i="3" s="1"/>
  <c r="N12" i="3" s="1"/>
  <c r="C10" i="3" l="1"/>
  <c r="C11" i="3" s="1"/>
  <c r="C12" i="3" s="1"/>
  <c r="C11" i="6"/>
  <c r="C13" i="3" l="1"/>
  <c r="C12" i="6"/>
  <c r="C13" i="6" s="1"/>
  <c r="C14" i="3" l="1"/>
  <c r="C14" i="6"/>
  <c r="C15" i="3" l="1"/>
</calcChain>
</file>

<file path=xl/sharedStrings.xml><?xml version="1.0" encoding="utf-8"?>
<sst xmlns="http://schemas.openxmlformats.org/spreadsheetml/2006/main" count="94" uniqueCount="72">
  <si>
    <t>スタート</t>
    <phoneticPr fontId="4"/>
  </si>
  <si>
    <t>フィニッシュ</t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</si>
  <si>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</si>
  <si>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phoneticPr fontId="4"/>
  </si>
  <si>
    <t>係数</t>
    <rPh sb="0" eb="2">
      <t>ケイスウ</t>
    </rPh>
    <phoneticPr fontId="4"/>
  </si>
  <si>
    <t>得点</t>
    <rPh sb="0" eb="2">
      <t>トクテン</t>
    </rPh>
    <phoneticPr fontId="4"/>
  </si>
  <si>
    <t>セールNo</t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</si>
  <si>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</si>
  <si>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</si>
  <si>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</si>
  <si>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</si>
  <si>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T.P</t>
    <phoneticPr fontId="4"/>
  </si>
  <si>
    <t>時：分：秒</t>
    <phoneticPr fontId="4"/>
  </si>
  <si>
    <t>Add</t>
    <phoneticPr fontId="4"/>
  </si>
  <si>
    <t>SAMMY</t>
  </si>
  <si>
    <t>作成日： 2019/11/10</t>
    <phoneticPr fontId="4"/>
  </si>
  <si>
    <t>美美</t>
    <rPh sb="0" eb="2">
      <t>ミミ</t>
    </rPh>
    <phoneticPr fontId="13"/>
  </si>
  <si>
    <t>Prema　Donne</t>
  </si>
  <si>
    <t>Le　Grand　Bleu</t>
  </si>
  <si>
    <t>KINE　KINE　１１</t>
  </si>
  <si>
    <t>ＪＡＭ</t>
  </si>
  <si>
    <t>FRENDS</t>
  </si>
  <si>
    <t>Y-23</t>
  </si>
  <si>
    <t>0.8140</t>
  </si>
  <si>
    <t>Y-33S</t>
  </si>
  <si>
    <t>1.0217</t>
  </si>
  <si>
    <t>FARR31IMS</t>
  </si>
  <si>
    <t>0.9350</t>
  </si>
  <si>
    <t>IMX37</t>
  </si>
  <si>
    <t>1.0247</t>
  </si>
  <si>
    <t>IMX40</t>
  </si>
  <si>
    <t>1.0621</t>
  </si>
  <si>
    <t>Ｍｅｌｇｅｓ２４</t>
  </si>
  <si>
    <t>0.9893</t>
  </si>
  <si>
    <t>Y-30SN</t>
  </si>
  <si>
    <t>0.9716</t>
  </si>
  <si>
    <t>6773</t>
  </si>
  <si>
    <t>5660</t>
  </si>
  <si>
    <t>3395</t>
  </si>
  <si>
    <t>6599</t>
  </si>
  <si>
    <t>5910</t>
  </si>
  <si>
    <t>372</t>
  </si>
  <si>
    <t>6033</t>
  </si>
  <si>
    <t>RCクラス</t>
    <phoneticPr fontId="4"/>
  </si>
  <si>
    <t>修正時間</t>
    <rPh sb="0" eb="2">
      <t>シュウセイ</t>
    </rPh>
    <rPh sb="2" eb="4">
      <t>ジカン</t>
    </rPh>
    <phoneticPr fontId="1"/>
  </si>
  <si>
    <t>シリアル値</t>
    <rPh sb="4" eb="5">
      <t>チ</t>
    </rPh>
    <phoneticPr fontId="1"/>
  </si>
  <si>
    <t>修正時間+係数</t>
    <rPh sb="0" eb="2">
      <t>シュウセイ</t>
    </rPh>
    <rPh sb="2" eb="4">
      <t>ジカン</t>
    </rPh>
    <rPh sb="5" eb="7">
      <t>ケイスウ</t>
    </rPh>
    <phoneticPr fontId="1"/>
  </si>
  <si>
    <t>文字列ソート用</t>
    <rPh sb="0" eb="3">
      <t>モジレツ</t>
    </rPh>
    <rPh sb="6" eb="7">
      <t>ヨウ</t>
    </rPh>
    <phoneticPr fontId="1"/>
  </si>
  <si>
    <t>OP・WHクラス</t>
    <phoneticPr fontId="4"/>
  </si>
  <si>
    <t>Blue　Moon</t>
  </si>
  <si>
    <t>ＷＩＮＧ</t>
  </si>
  <si>
    <t>バグース</t>
  </si>
  <si>
    <t>アロハ７</t>
  </si>
  <si>
    <t>もぐもぐ</t>
  </si>
  <si>
    <t>バード</t>
  </si>
  <si>
    <t>5087</t>
  </si>
  <si>
    <t>4610</t>
  </si>
  <si>
    <t>Y-21JOG</t>
  </si>
  <si>
    <t>0.739</t>
  </si>
  <si>
    <t>ＦＡＲＲ１０．２０</t>
  </si>
  <si>
    <t>0.960</t>
  </si>
  <si>
    <t>J-24</t>
  </si>
  <si>
    <t>0.889</t>
  </si>
  <si>
    <t>バラクーダ４５</t>
  </si>
  <si>
    <t>0.971</t>
  </si>
  <si>
    <t>Y-25ML</t>
  </si>
  <si>
    <t>0.809</t>
  </si>
  <si>
    <t>40Fワンオフ</t>
  </si>
  <si>
    <t>0.928</t>
  </si>
  <si>
    <t>DNS</t>
    <phoneticPr fontId="1"/>
  </si>
  <si>
    <t>第３０回くらはし安芸灘ヨットレース成績表</t>
    <rPh sb="0" eb="1">
      <t>ダイ</t>
    </rPh>
    <rPh sb="3" eb="4">
      <t>カイ</t>
    </rPh>
    <rPh sb="8" eb="11">
      <t>アキナダ</t>
    </rPh>
    <rPh sb="17" eb="19">
      <t>セイセキ</t>
    </rPh>
    <rPh sb="19" eb="20">
      <t>ヒョウ</t>
    </rPh>
    <phoneticPr fontId="1"/>
  </si>
  <si>
    <t>第３０回くらはし安芸灘ヨットレース成績表</t>
    <rPh sb="0" eb="1">
      <t>ダイ</t>
    </rPh>
    <rPh sb="3" eb="4">
      <t>カイ</t>
    </rPh>
    <rPh sb="8" eb="11">
      <t>アキナダ</t>
    </rPh>
    <rPh sb="17" eb="20">
      <t>セイセキヒョウ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</si>
</sst>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11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176" fontId="2" fillId="0" borderId="0" xfId="1" applyNumberFormat="1"/>
    <xf numFmtId="0" fontId="2" fillId="0" borderId="0" xfId="1" applyAlignment="1"/>
    <xf numFmtId="176" fontId="5" fillId="0" borderId="0" xfId="1" applyNumberFormat="1" applyFont="1"/>
    <xf numFmtId="0" fontId="6" fillId="0" borderId="0" xfId="1" quotePrefix="1" applyFont="1" applyAlignment="1">
      <alignment vertical="center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2" borderId="5" xfId="1" applyFill="1" applyBorder="1" applyAlignment="1">
      <alignment horizontal="center" vertical="center"/>
    </xf>
    <xf numFmtId="176" fontId="2" fillId="3" borderId="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vertical="center"/>
    </xf>
    <xf numFmtId="0" fontId="2" fillId="4" borderId="3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2" fillId="0" borderId="7" xfId="1" applyBorder="1" applyAlignment="1">
      <alignment horizontal="center"/>
    </xf>
    <xf numFmtId="0" fontId="2" fillId="0" borderId="7" xfId="1" applyBorder="1"/>
    <xf numFmtId="0" fontId="2" fillId="0" borderId="6" xfId="1" applyBorder="1"/>
    <xf numFmtId="177" fontId="2" fillId="0" borderId="7" xfId="2" applyNumberFormat="1" applyFont="1" applyFill="1" applyBorder="1" applyAlignment="1">
      <alignment horizontal="center" vertical="center"/>
    </xf>
    <xf numFmtId="0" fontId="2" fillId="0" borderId="7" xfId="1" applyBorder="1" applyAlignment="1" applyProtection="1">
      <alignment horizontal="center"/>
      <protection locked="0"/>
    </xf>
    <xf numFmtId="0" fontId="2" fillId="0" borderId="8" xfId="1" applyBorder="1" applyAlignment="1">
      <alignment horizontal="center"/>
    </xf>
    <xf numFmtId="0" fontId="2" fillId="0" borderId="8" xfId="1" applyBorder="1"/>
    <xf numFmtId="0" fontId="2" fillId="0" borderId="9" xfId="1" applyBorder="1"/>
    <xf numFmtId="177" fontId="2" fillId="0" borderId="8" xfId="2" applyNumberFormat="1" applyFont="1" applyFill="1" applyBorder="1" applyAlignment="1">
      <alignment horizontal="center" vertical="center"/>
    </xf>
    <xf numFmtId="0" fontId="2" fillId="0" borderId="8" xfId="1" applyBorder="1" applyAlignment="1" applyProtection="1">
      <alignment horizontal="center"/>
      <protection locked="0"/>
    </xf>
    <xf numFmtId="0" fontId="2" fillId="0" borderId="11" xfId="1" applyBorder="1" applyAlignment="1">
      <alignment horizontal="center"/>
    </xf>
    <xf numFmtId="0" fontId="2" fillId="0" borderId="11" xfId="1" applyBorder="1"/>
    <xf numFmtId="0" fontId="2" fillId="0" borderId="12" xfId="1" applyBorder="1"/>
    <xf numFmtId="177" fontId="2" fillId="0" borderId="11" xfId="2" applyNumberFormat="1" applyFont="1" applyFill="1" applyBorder="1" applyAlignment="1">
      <alignment horizontal="center" vertical="center"/>
    </xf>
    <xf numFmtId="0" fontId="2" fillId="0" borderId="11" xfId="1" applyBorder="1" applyAlignment="1" applyProtection="1">
      <alignment horizontal="center"/>
      <protection locked="0"/>
    </xf>
    <xf numFmtId="0" fontId="2" fillId="0" borderId="0" xfId="1" applyNumberFormat="1" applyBorder="1" applyAlignment="1">
      <alignment horizontal="center" vertical="center"/>
    </xf>
    <xf numFmtId="0" fontId="2" fillId="0" borderId="0" xfId="1" applyBorder="1" applyAlignment="1">
      <alignment horizontal="center"/>
    </xf>
    <xf numFmtId="0" fontId="2" fillId="0" borderId="0" xfId="1" applyBorder="1"/>
    <xf numFmtId="177" fontId="2" fillId="0" borderId="0" xfId="2" applyNumberFormat="1" applyFont="1" applyFill="1" applyBorder="1" applyAlignment="1">
      <alignment horizontal="center" vertical="center"/>
    </xf>
    <xf numFmtId="178" fontId="7" fillId="0" borderId="0" xfId="1" applyNumberFormat="1" applyFont="1" applyBorder="1" applyAlignment="1" applyProtection="1">
      <alignment horizontal="center"/>
      <protection locked="0"/>
    </xf>
    <xf numFmtId="178" fontId="7" fillId="0" borderId="0" xfId="1" applyNumberFormat="1" applyFont="1" applyFill="1" applyBorder="1" applyAlignment="1" applyProtection="1">
      <alignment horizontal="center"/>
      <protection locked="0"/>
    </xf>
    <xf numFmtId="9" fontId="8" fillId="0" borderId="0" xfId="1" applyNumberFormat="1" applyFont="1" applyBorder="1" applyAlignment="1" applyProtection="1">
      <alignment horizontal="center"/>
      <protection locked="0"/>
    </xf>
    <xf numFmtId="178" fontId="7" fillId="0" borderId="0" xfId="1" applyNumberFormat="1" applyFont="1" applyBorder="1" applyAlignment="1" applyProtection="1">
      <alignment horizontal="center"/>
    </xf>
    <xf numFmtId="0" fontId="7" fillId="0" borderId="0" xfId="1" quotePrefix="1" applyNumberFormat="1" applyFont="1" applyBorder="1" applyAlignment="1" applyProtection="1">
      <alignment horizontal="left" vertical="center"/>
    </xf>
    <xf numFmtId="178" fontId="7" fillId="0" borderId="0" xfId="1" quotePrefix="1" applyNumberFormat="1" applyFont="1" applyBorder="1" applyAlignment="1" applyProtection="1">
      <alignment horizontal="center" vertical="center"/>
    </xf>
    <xf numFmtId="0" fontId="2" fillId="0" borderId="0" xfId="1" applyBorder="1" applyAlignment="1" applyProtection="1">
      <alignment horizontal="center"/>
      <protection locked="0"/>
    </xf>
    <xf numFmtId="177" fontId="2" fillId="0" borderId="0" xfId="1" applyNumberFormat="1"/>
    <xf numFmtId="0" fontId="2" fillId="0" borderId="0" xfId="1" applyFill="1" applyBorder="1"/>
    <xf numFmtId="0" fontId="2" fillId="0" borderId="0" xfId="1" applyAlignment="1">
      <alignment horizontal="right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0" borderId="13" xfId="1" applyBorder="1" applyAlignment="1">
      <alignment horizontal="center"/>
    </xf>
    <xf numFmtId="0" fontId="2" fillId="0" borderId="13" xfId="1" applyBorder="1"/>
    <xf numFmtId="0" fontId="2" fillId="0" borderId="10" xfId="1" applyBorder="1"/>
    <xf numFmtId="177" fontId="2" fillId="0" borderId="13" xfId="2" applyNumberFormat="1" applyFont="1" applyFill="1" applyBorder="1" applyAlignment="1">
      <alignment horizontal="center" vertical="center"/>
    </xf>
    <xf numFmtId="0" fontId="2" fillId="0" borderId="13" xfId="1" applyBorder="1" applyAlignment="1" applyProtection="1">
      <alignment horizontal="center"/>
      <protection locked="0"/>
    </xf>
    <xf numFmtId="0" fontId="3" fillId="0" borderId="0" xfId="1" applyFont="1" applyAlignment="1"/>
    <xf numFmtId="0" fontId="2" fillId="2" borderId="14" xfId="1" applyFill="1" applyBorder="1" applyAlignment="1">
      <alignment horizontal="center" vertical="center"/>
    </xf>
    <xf numFmtId="9" fontId="8" fillId="0" borderId="7" xfId="1" applyNumberFormat="1" applyFont="1" applyBorder="1" applyAlignment="1" applyProtection="1">
      <alignment horizontal="center"/>
      <protection locked="0"/>
    </xf>
    <xf numFmtId="9" fontId="8" fillId="0" borderId="8" xfId="1" applyNumberFormat="1" applyFont="1" applyBorder="1" applyAlignment="1" applyProtection="1">
      <alignment horizontal="center"/>
      <protection locked="0"/>
    </xf>
    <xf numFmtId="9" fontId="8" fillId="0" borderId="13" xfId="1" applyNumberFormat="1" applyFont="1" applyBorder="1" applyAlignment="1" applyProtection="1">
      <alignment horizontal="center"/>
      <protection locked="0"/>
    </xf>
    <xf numFmtId="9" fontId="8" fillId="0" borderId="11" xfId="1" applyNumberFormat="1" applyFont="1" applyBorder="1" applyAlignment="1" applyProtection="1">
      <alignment horizontal="center"/>
      <protection locked="0"/>
    </xf>
    <xf numFmtId="0" fontId="2" fillId="2" borderId="5" xfId="1" quotePrefix="1" applyFill="1" applyBorder="1" applyAlignment="1">
      <alignment horizontal="center" vertical="center"/>
    </xf>
    <xf numFmtId="178" fontId="7" fillId="0" borderId="14" xfId="1" applyNumberFormat="1" applyFont="1" applyFill="1" applyBorder="1" applyAlignment="1" applyProtection="1">
      <alignment horizontal="center"/>
      <protection locked="0"/>
    </xf>
    <xf numFmtId="178" fontId="7" fillId="0" borderId="13" xfId="1" applyNumberFormat="1" applyFont="1" applyFill="1" applyBorder="1" applyAlignment="1" applyProtection="1">
      <alignment horizontal="center"/>
      <protection locked="0"/>
    </xf>
    <xf numFmtId="178" fontId="7" fillId="0" borderId="11" xfId="1" applyNumberFormat="1" applyFont="1" applyFill="1" applyBorder="1" applyAlignment="1" applyProtection="1">
      <alignment horizontal="center"/>
      <protection locked="0"/>
    </xf>
    <xf numFmtId="0" fontId="2" fillId="5" borderId="7" xfId="1" applyNumberFormat="1" applyFill="1" applyBorder="1" applyAlignment="1">
      <alignment horizontal="center" vertical="center"/>
    </xf>
    <xf numFmtId="0" fontId="2" fillId="5" borderId="8" xfId="1" applyNumberFormat="1" applyFill="1" applyBorder="1" applyAlignment="1">
      <alignment horizontal="center" vertical="center"/>
    </xf>
    <xf numFmtId="0" fontId="2" fillId="5" borderId="13" xfId="1" applyNumberFormat="1" applyFill="1" applyBorder="1" applyAlignment="1">
      <alignment horizontal="center" vertical="center"/>
    </xf>
    <xf numFmtId="0" fontId="2" fillId="5" borderId="11" xfId="1" applyNumberFormat="1" applyFill="1" applyBorder="1" applyAlignment="1">
      <alignment horizontal="center" vertical="center"/>
    </xf>
    <xf numFmtId="178" fontId="7" fillId="5" borderId="14" xfId="1" applyNumberFormat="1" applyFont="1" applyFill="1" applyBorder="1" applyAlignment="1" applyProtection="1">
      <alignment horizontal="center"/>
    </xf>
    <xf numFmtId="0" fontId="7" fillId="5" borderId="7" xfId="1" quotePrefix="1" applyNumberFormat="1" applyFont="1" applyFill="1" applyBorder="1" applyAlignment="1" applyProtection="1">
      <alignment horizontal="center" vertical="center"/>
    </xf>
    <xf numFmtId="178" fontId="7" fillId="5" borderId="7" xfId="1" quotePrefix="1" applyNumberFormat="1" applyFont="1" applyFill="1" applyBorder="1" applyAlignment="1" applyProtection="1">
      <alignment horizontal="center" vertical="center"/>
    </xf>
    <xf numFmtId="178" fontId="7" fillId="5" borderId="13" xfId="1" applyNumberFormat="1" applyFont="1" applyFill="1" applyBorder="1" applyAlignment="1" applyProtection="1">
      <alignment horizontal="center"/>
    </xf>
    <xf numFmtId="0" fontId="7" fillId="5" borderId="8" xfId="1" quotePrefix="1" applyNumberFormat="1" applyFont="1" applyFill="1" applyBorder="1" applyAlignment="1" applyProtection="1">
      <alignment horizontal="center" vertical="center"/>
    </xf>
    <xf numFmtId="178" fontId="7" fillId="5" borderId="8" xfId="1" quotePrefix="1" applyNumberFormat="1" applyFont="1" applyFill="1" applyBorder="1" applyAlignment="1" applyProtection="1">
      <alignment horizontal="center" vertical="center"/>
    </xf>
    <xf numFmtId="0" fontId="7" fillId="5" borderId="13" xfId="1" quotePrefix="1" applyNumberFormat="1" applyFont="1" applyFill="1" applyBorder="1" applyAlignment="1" applyProtection="1">
      <alignment horizontal="center" vertical="center"/>
    </xf>
    <xf numFmtId="178" fontId="7" fillId="5" borderId="13" xfId="1" quotePrefix="1" applyNumberFormat="1" applyFont="1" applyFill="1" applyBorder="1" applyAlignment="1" applyProtection="1">
      <alignment horizontal="center" vertical="center"/>
    </xf>
    <xf numFmtId="178" fontId="7" fillId="5" borderId="11" xfId="1" applyNumberFormat="1" applyFont="1" applyFill="1" applyBorder="1" applyAlignment="1" applyProtection="1">
      <alignment horizontal="center"/>
    </xf>
    <xf numFmtId="0" fontId="7" fillId="5" borderId="11" xfId="1" quotePrefix="1" applyNumberFormat="1" applyFont="1" applyFill="1" applyBorder="1" applyAlignment="1" applyProtection="1">
      <alignment horizontal="center" vertical="center"/>
    </xf>
    <xf numFmtId="178" fontId="7" fillId="5" borderId="11" xfId="1" quotePrefix="1" applyNumberFormat="1" applyFont="1" applyFill="1" applyBorder="1" applyAlignment="1" applyProtection="1">
      <alignment horizontal="center" vertical="center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3" xfId="1" applyNumberFormat="1" applyFont="1" applyBorder="1" applyAlignment="1" applyProtection="1">
      <alignment horizontal="center"/>
      <protection locked="0"/>
    </xf>
    <xf numFmtId="178" fontId="7" fillId="0" borderId="11" xfId="1" applyNumberFormat="1" applyFont="1" applyBorder="1" applyAlignment="1" applyProtection="1">
      <alignment horizontal="center"/>
      <protection locked="0"/>
    </xf>
    <xf numFmtId="0" fontId="6" fillId="0" borderId="0" xfId="1" quotePrefix="1" applyFont="1" applyBorder="1" applyAlignment="1">
      <alignment vertical="center"/>
    </xf>
    <xf numFmtId="176" fontId="2" fillId="6" borderId="0" xfId="1" applyNumberFormat="1" applyFill="1" applyBorder="1"/>
    <xf numFmtId="0" fontId="2" fillId="6" borderId="0" xfId="1" applyFill="1" applyBorder="1" applyAlignment="1"/>
    <xf numFmtId="0" fontId="2" fillId="6" borderId="0" xfId="1" applyFill="1" applyBorder="1" applyAlignment="1">
      <alignment vertical="center"/>
    </xf>
    <xf numFmtId="0" fontId="2" fillId="6" borderId="0" xfId="1" applyFill="1" applyBorder="1" applyAlignment="1">
      <alignment horizontal="center" vertical="center"/>
    </xf>
    <xf numFmtId="0" fontId="2" fillId="6" borderId="0" xfId="1" quotePrefix="1" applyFill="1" applyBorder="1" applyAlignment="1">
      <alignment horizontal="center" vertical="center"/>
    </xf>
    <xf numFmtId="176" fontId="2" fillId="6" borderId="0" xfId="1" applyNumberFormat="1" applyFill="1" applyBorder="1" applyAlignment="1">
      <alignment horizontal="center" vertical="center"/>
    </xf>
    <xf numFmtId="0" fontId="2" fillId="6" borderId="0" xfId="1" applyNumberFormat="1" applyFill="1" applyBorder="1" applyAlignment="1">
      <alignment horizontal="center" vertical="center"/>
    </xf>
    <xf numFmtId="0" fontId="2" fillId="6" borderId="0" xfId="1" applyFill="1" applyBorder="1" applyAlignment="1">
      <alignment horizontal="center"/>
    </xf>
    <xf numFmtId="0" fontId="2" fillId="6" borderId="0" xfId="1" applyFill="1" applyBorder="1"/>
    <xf numFmtId="177" fontId="2" fillId="6" borderId="0" xfId="2" applyNumberFormat="1" applyFont="1" applyFill="1" applyBorder="1" applyAlignment="1">
      <alignment horizontal="center" vertical="center"/>
    </xf>
    <xf numFmtId="178" fontId="7" fillId="6" borderId="0" xfId="1" applyNumberFormat="1" applyFont="1" applyFill="1" applyBorder="1" applyAlignment="1" applyProtection="1">
      <alignment horizontal="center"/>
      <protection locked="0"/>
    </xf>
    <xf numFmtId="9" fontId="8" fillId="6" borderId="0" xfId="1" applyNumberFormat="1" applyFont="1" applyFill="1" applyBorder="1" applyAlignment="1" applyProtection="1">
      <alignment horizontal="center"/>
      <protection locked="0"/>
    </xf>
    <xf numFmtId="178" fontId="7" fillId="6" borderId="0" xfId="1" applyNumberFormat="1" applyFont="1" applyFill="1" applyBorder="1" applyAlignment="1" applyProtection="1">
      <alignment horizontal="center"/>
    </xf>
    <xf numFmtId="0" fontId="7" fillId="6" borderId="0" xfId="1" quotePrefix="1" applyNumberFormat="1" applyFont="1" applyFill="1" applyBorder="1" applyAlignment="1" applyProtection="1">
      <alignment horizontal="center" vertical="center"/>
    </xf>
    <xf numFmtId="178" fontId="7" fillId="6" borderId="0" xfId="1" quotePrefix="1" applyNumberFormat="1" applyFont="1" applyFill="1" applyBorder="1" applyAlignment="1" applyProtection="1">
      <alignment horizontal="center" vertical="center"/>
    </xf>
    <xf numFmtId="0" fontId="2" fillId="6" borderId="0" xfId="1" applyFill="1" applyBorder="1" applyAlignment="1" applyProtection="1">
      <alignment horizontal="center"/>
      <protection locked="0"/>
    </xf>
    <xf numFmtId="0" fontId="7" fillId="6" borderId="0" xfId="1" quotePrefix="1" applyNumberFormat="1" applyFont="1" applyFill="1" applyBorder="1" applyAlignment="1" applyProtection="1">
      <alignment horizontal="left" vertical="center"/>
    </xf>
    <xf numFmtId="0" fontId="6" fillId="6" borderId="0" xfId="1" quotePrefix="1" applyFont="1" applyFill="1" applyBorder="1" applyAlignment="1">
      <alignment vertical="center"/>
    </xf>
    <xf numFmtId="177" fontId="2" fillId="6" borderId="0" xfId="1" applyNumberFormat="1" applyFill="1" applyBorder="1"/>
    <xf numFmtId="0" fontId="10" fillId="6" borderId="0" xfId="1" applyFont="1" applyFill="1" applyBorder="1" applyAlignment="1"/>
    <xf numFmtId="0" fontId="11" fillId="6" borderId="0" xfId="1" applyFont="1" applyFill="1" applyBorder="1" applyAlignment="1">
      <alignment horizontal="left"/>
    </xf>
    <xf numFmtId="0" fontId="12" fillId="6" borderId="0" xfId="1" applyFont="1" applyFill="1" applyBorder="1" applyAlignment="1">
      <alignment horizontal="center"/>
    </xf>
    <xf numFmtId="0" fontId="2" fillId="6" borderId="0" xfId="1" applyNumberFormat="1" applyFill="1" applyBorder="1" applyAlignment="1" applyProtection="1">
      <alignment horizontal="center" vertical="center"/>
    </xf>
    <xf numFmtId="0" fontId="8" fillId="6" borderId="0" xfId="1" applyNumberFormat="1" applyFont="1" applyFill="1" applyBorder="1" applyAlignment="1" applyProtection="1">
      <alignment horizontal="center" vertical="center"/>
      <protection locked="0"/>
    </xf>
    <xf numFmtId="0" fontId="8" fillId="6" borderId="0" xfId="1" applyNumberFormat="1" applyFont="1" applyFill="1" applyBorder="1" applyAlignment="1">
      <alignment horizontal="center" vertical="center"/>
    </xf>
    <xf numFmtId="176" fontId="2" fillId="6" borderId="0" xfId="1" applyNumberFormat="1" applyFill="1"/>
    <xf numFmtId="0" fontId="2" fillId="6" borderId="0" xfId="1" applyFill="1" applyAlignment="1"/>
    <xf numFmtId="0" fontId="2" fillId="6" borderId="0" xfId="1" applyFill="1"/>
    <xf numFmtId="177" fontId="2" fillId="6" borderId="0" xfId="1" applyNumberFormat="1" applyFill="1"/>
    <xf numFmtId="0" fontId="2" fillId="6" borderId="0" xfId="1" applyFill="1" applyAlignment="1">
      <alignment horizontal="center"/>
    </xf>
  </cellXfs>
  <cellStyles count="3">
    <cellStyle name="標準" xfId="0" builtinId="0"/>
    <cellStyle name="標準 2" xfId="1"/>
    <cellStyle name="標準_ｴﾝﾄﾘｰﾘｽ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54"/>
  <sheetViews>
    <sheetView zoomScale="83" workbookViewId="0">
      <selection activeCell="E3" sqref="E3"/>
    </sheetView>
  </sheetViews>
  <sheetFormatPr defaultColWidth="8.75" defaultRowHeight="13.5"/>
  <cols>
    <col min="1" max="1" width="4.375" style="1" customWidth="1"/>
    <col min="2" max="2" width="3.25" style="1" customWidth="1"/>
    <col min="3" max="3" width="4.25" style="1" customWidth="1"/>
    <col min="4" max="4" width="9" style="1" customWidth="1"/>
    <col min="5" max="5" width="18.375" style="1" customWidth="1"/>
    <col min="6" max="6" width="12.125" style="1" customWidth="1"/>
    <col min="7" max="7" width="9.75" style="1" customWidth="1"/>
    <col min="8" max="11" width="10.75" style="1" customWidth="1"/>
    <col min="12" max="12" width="10.75" style="1" hidden="1" customWidth="1"/>
    <col min="13" max="13" width="10.75" style="1" customWidth="1"/>
    <col min="14" max="14" width="16.125" style="1" hidden="1" customWidth="1"/>
    <col min="15" max="15" width="7" style="2" customWidth="1"/>
    <col min="16" max="16" width="2.375" style="1" customWidth="1"/>
    <col min="17" max="17" width="4" style="1" customWidth="1"/>
    <col min="18" max="16384" width="8.75" style="1"/>
  </cols>
  <sheetData>
    <row r="1" spans="1:15" ht="10.5" customHeight="1">
      <c r="B1" s="2"/>
      <c r="C1" s="3"/>
      <c r="D1" s="4"/>
    </row>
    <row r="2" spans="1:15" ht="19.5" customHeight="1">
      <c r="B2" s="2"/>
      <c r="C2" s="3"/>
      <c r="D2" s="4"/>
      <c r="E2" s="52" t="s">
        <v>71</v>
      </c>
      <c r="F2" s="52"/>
      <c r="G2" s="52"/>
      <c r="H2" s="52"/>
      <c r="L2" s="4"/>
      <c r="M2" s="4"/>
      <c r="N2" s="4"/>
      <c r="O2" s="44" t="s">
        <v>15</v>
      </c>
    </row>
    <row r="3" spans="1:15" ht="13.5" customHeight="1">
      <c r="B3" s="2"/>
      <c r="C3" s="3"/>
      <c r="D3" s="4"/>
    </row>
    <row r="4" spans="1:15" ht="18">
      <c r="B4" s="2"/>
      <c r="C4" s="5" t="s">
        <v>43</v>
      </c>
    </row>
    <row r="5" spans="1:15" ht="9.75" customHeight="1">
      <c r="B5" s="2"/>
      <c r="C5" s="3"/>
      <c r="D5" s="4"/>
    </row>
    <row r="6" spans="1:15" ht="15">
      <c r="B6" s="2"/>
      <c r="C6" s="6"/>
    </row>
    <row r="7" spans="1:15" ht="15" customHeight="1">
      <c r="B7" s="2"/>
      <c r="C7" s="3"/>
      <c r="D7" s="4"/>
      <c r="E7" s="7"/>
      <c r="F7" s="7"/>
      <c r="G7" s="8"/>
      <c r="H7" s="46" t="s">
        <v>0</v>
      </c>
      <c r="I7" s="45" t="s">
        <v>1</v>
      </c>
      <c r="J7" s="9"/>
      <c r="K7" s="58" t="s">
        <v>2</v>
      </c>
      <c r="L7" s="9" t="s">
        <v>44</v>
      </c>
      <c r="M7" s="9" t="s">
        <v>3</v>
      </c>
      <c r="N7" s="9" t="s">
        <v>46</v>
      </c>
      <c r="O7" s="9"/>
    </row>
    <row r="8" spans="1:15" ht="15" customHeight="1">
      <c r="B8" s="2"/>
      <c r="C8" s="10" t="s">
        <v>5</v>
      </c>
      <c r="D8" s="11" t="s">
        <v>6</v>
      </c>
      <c r="E8" s="12" t="s">
        <v>7</v>
      </c>
      <c r="F8" s="12" t="s">
        <v>8</v>
      </c>
      <c r="G8" s="13" t="s">
        <v>4</v>
      </c>
      <c r="H8" s="45" t="s">
        <v>9</v>
      </c>
      <c r="I8" s="9" t="s">
        <v>10</v>
      </c>
      <c r="J8" s="53" t="s">
        <v>11</v>
      </c>
      <c r="K8" s="9" t="s">
        <v>10</v>
      </c>
      <c r="L8" s="53" t="s">
        <v>45</v>
      </c>
      <c r="M8" s="14" t="s">
        <v>12</v>
      </c>
      <c r="N8" s="14" t="s">
        <v>47</v>
      </c>
      <c r="O8" s="9" t="s">
        <v>13</v>
      </c>
    </row>
    <row r="9" spans="1:15" ht="15" customHeight="1">
      <c r="A9" s="15"/>
      <c r="B9" s="2"/>
      <c r="C9" s="62">
        <f>IF(O9="DNS",COUNTA(D$9:D$15)+1,1)</f>
        <v>1</v>
      </c>
      <c r="D9" s="16" t="s">
        <v>38</v>
      </c>
      <c r="E9" s="17" t="s">
        <v>17</v>
      </c>
      <c r="F9" s="18" t="s">
        <v>26</v>
      </c>
      <c r="G9" s="19" t="s">
        <v>27</v>
      </c>
      <c r="H9" s="77">
        <v>0.41666666666666669</v>
      </c>
      <c r="I9" s="59">
        <v>0.54807870370370371</v>
      </c>
      <c r="J9" s="54"/>
      <c r="K9" s="66">
        <f t="shared" ref="K9:K15" si="0">IF(I9="","",I9-H9)</f>
        <v>0.13141203703703702</v>
      </c>
      <c r="L9" s="67">
        <f t="shared" ref="L9:L15" si="1">K9*G9</f>
        <v>0.12287025462962962</v>
      </c>
      <c r="M9" s="68">
        <f t="shared" ref="M9:M15" si="2">IF(I9="","",IF(L9=50,"",L9))</f>
        <v>0.12287025462962962</v>
      </c>
      <c r="N9" s="68" t="str">
        <f t="shared" ref="N9:N15" si="3">TEXT(HOUR(M9),"00")&amp;TEXT(MINUTE(M9),"00")&amp;(TEXT(SECOND(M9),"00")&amp;TEXT(G9*10000,"00000"))</f>
        <v>02565609350</v>
      </c>
      <c r="O9" s="20"/>
    </row>
    <row r="10" spans="1:15" ht="15" customHeight="1">
      <c r="A10" s="15"/>
      <c r="B10" s="2"/>
      <c r="C10" s="63">
        <f>IF(O10="DNS",COUNTA(D$9:D$15)+1,IF(N10=N9,C9,C9+1))</f>
        <v>2</v>
      </c>
      <c r="D10" s="21" t="s">
        <v>41</v>
      </c>
      <c r="E10" s="22" t="s">
        <v>20</v>
      </c>
      <c r="F10" s="23" t="s">
        <v>32</v>
      </c>
      <c r="G10" s="24" t="s">
        <v>33</v>
      </c>
      <c r="H10" s="78">
        <v>0.41666666666666669</v>
      </c>
      <c r="I10" s="60">
        <v>0.54427083333333337</v>
      </c>
      <c r="J10" s="55"/>
      <c r="K10" s="69">
        <f t="shared" si="0"/>
        <v>0.12760416666666669</v>
      </c>
      <c r="L10" s="70">
        <f t="shared" si="1"/>
        <v>0.12623880208333335</v>
      </c>
      <c r="M10" s="71">
        <f t="shared" si="2"/>
        <v>0.12623880208333335</v>
      </c>
      <c r="N10" s="71" t="str">
        <f t="shared" si="3"/>
        <v>03014709893</v>
      </c>
      <c r="O10" s="25"/>
    </row>
    <row r="11" spans="1:15" ht="15" customHeight="1">
      <c r="A11" s="15"/>
      <c r="B11" s="2"/>
      <c r="C11" s="63">
        <f t="shared" ref="C11:C15" si="4">IF(O11="DNS",COUNTA(D$9:D$15)+1,IF(N11=N10,C10,C10+1))</f>
        <v>3</v>
      </c>
      <c r="D11" s="21" t="s">
        <v>39</v>
      </c>
      <c r="E11" s="22" t="s">
        <v>18</v>
      </c>
      <c r="F11" s="23" t="s">
        <v>28</v>
      </c>
      <c r="G11" s="24" t="s">
        <v>29</v>
      </c>
      <c r="H11" s="78">
        <v>0.41666666666666669</v>
      </c>
      <c r="I11" s="60">
        <v>0.54357638888888882</v>
      </c>
      <c r="J11" s="55"/>
      <c r="K11" s="69">
        <f t="shared" si="0"/>
        <v>0.12690972222222213</v>
      </c>
      <c r="L11" s="70">
        <f t="shared" si="1"/>
        <v>0.13004439236111101</v>
      </c>
      <c r="M11" s="71">
        <f t="shared" si="2"/>
        <v>0.13004439236111101</v>
      </c>
      <c r="N11" s="71" t="str">
        <f t="shared" si="3"/>
        <v>03071610247</v>
      </c>
      <c r="O11" s="25"/>
    </row>
    <row r="12" spans="1:15" ht="15" customHeight="1">
      <c r="A12" s="15"/>
      <c r="B12" s="2"/>
      <c r="C12" s="63">
        <f t="shared" si="4"/>
        <v>4</v>
      </c>
      <c r="D12" s="21" t="s">
        <v>36</v>
      </c>
      <c r="E12" s="22" t="s">
        <v>16</v>
      </c>
      <c r="F12" s="23" t="s">
        <v>22</v>
      </c>
      <c r="G12" s="24" t="s">
        <v>23</v>
      </c>
      <c r="H12" s="78">
        <v>0.41666666666666669</v>
      </c>
      <c r="I12" s="60">
        <v>0.57693287037037033</v>
      </c>
      <c r="J12" s="55"/>
      <c r="K12" s="69">
        <f t="shared" si="0"/>
        <v>0.16026620370370365</v>
      </c>
      <c r="L12" s="70">
        <f t="shared" si="1"/>
        <v>0.13045668981481476</v>
      </c>
      <c r="M12" s="71">
        <f t="shared" si="2"/>
        <v>0.13045668981481476</v>
      </c>
      <c r="N12" s="71" t="str">
        <f t="shared" si="3"/>
        <v>03075108140</v>
      </c>
      <c r="O12" s="25"/>
    </row>
    <row r="13" spans="1:15" ht="15" customHeight="1">
      <c r="A13" s="15"/>
      <c r="B13" s="2"/>
      <c r="C13" s="63">
        <f t="shared" si="4"/>
        <v>5</v>
      </c>
      <c r="D13" s="21" t="s">
        <v>37</v>
      </c>
      <c r="E13" s="22" t="s">
        <v>14</v>
      </c>
      <c r="F13" s="23" t="s">
        <v>24</v>
      </c>
      <c r="G13" s="24" t="s">
        <v>25</v>
      </c>
      <c r="H13" s="78">
        <v>0.41666666666666669</v>
      </c>
      <c r="I13" s="60">
        <v>0.54915509259259265</v>
      </c>
      <c r="J13" s="55"/>
      <c r="K13" s="69">
        <f t="shared" si="0"/>
        <v>0.13248842592592597</v>
      </c>
      <c r="L13" s="70">
        <f t="shared" si="1"/>
        <v>0.13536342476851856</v>
      </c>
      <c r="M13" s="71">
        <f t="shared" si="2"/>
        <v>0.13536342476851856</v>
      </c>
      <c r="N13" s="71" t="str">
        <f t="shared" si="3"/>
        <v>03145510217</v>
      </c>
      <c r="O13" s="25"/>
    </row>
    <row r="14" spans="1:15" ht="15" customHeight="1">
      <c r="A14" s="15"/>
      <c r="B14" s="2"/>
      <c r="C14" s="64">
        <f t="shared" si="4"/>
        <v>6</v>
      </c>
      <c r="D14" s="47" t="s">
        <v>42</v>
      </c>
      <c r="E14" s="48" t="s">
        <v>21</v>
      </c>
      <c r="F14" s="49" t="s">
        <v>34</v>
      </c>
      <c r="G14" s="50" t="s">
        <v>35</v>
      </c>
      <c r="H14" s="78">
        <v>0.41666666666666669</v>
      </c>
      <c r="I14" s="60">
        <v>0.56312499999999999</v>
      </c>
      <c r="J14" s="56"/>
      <c r="K14" s="69">
        <f t="shared" si="0"/>
        <v>0.1464583333333333</v>
      </c>
      <c r="L14" s="72">
        <f t="shared" si="1"/>
        <v>0.14229891666666664</v>
      </c>
      <c r="M14" s="73">
        <f t="shared" si="2"/>
        <v>0.14229891666666664</v>
      </c>
      <c r="N14" s="73" t="str">
        <f t="shared" si="3"/>
        <v>03245509716</v>
      </c>
      <c r="O14" s="51"/>
    </row>
    <row r="15" spans="1:15" ht="15" customHeight="1">
      <c r="A15" s="15"/>
      <c r="B15" s="2"/>
      <c r="C15" s="65">
        <f t="shared" si="4"/>
        <v>8</v>
      </c>
      <c r="D15" s="26" t="s">
        <v>40</v>
      </c>
      <c r="E15" s="27" t="s">
        <v>19</v>
      </c>
      <c r="F15" s="28" t="s">
        <v>30</v>
      </c>
      <c r="G15" s="29" t="s">
        <v>31</v>
      </c>
      <c r="H15" s="79">
        <v>0.41666666666666669</v>
      </c>
      <c r="I15" s="61">
        <v>1</v>
      </c>
      <c r="J15" s="57"/>
      <c r="K15" s="74">
        <f t="shared" si="0"/>
        <v>0.58333333333333326</v>
      </c>
      <c r="L15" s="75">
        <f t="shared" si="1"/>
        <v>0.61955833333333332</v>
      </c>
      <c r="M15" s="76">
        <f t="shared" si="2"/>
        <v>0.61955833333333332</v>
      </c>
      <c r="N15" s="76" t="str">
        <f t="shared" si="3"/>
        <v>14521010621</v>
      </c>
      <c r="O15" s="30" t="s">
        <v>69</v>
      </c>
    </row>
    <row r="16" spans="1:15" ht="15" customHeight="1">
      <c r="A16" s="15"/>
      <c r="B16" s="2"/>
      <c r="C16" s="31"/>
      <c r="D16" s="32"/>
      <c r="E16" s="33"/>
      <c r="F16" s="33"/>
      <c r="G16" s="34"/>
      <c r="H16" s="35"/>
      <c r="I16" s="36"/>
      <c r="J16" s="37"/>
      <c r="K16" s="38"/>
      <c r="L16" s="39"/>
      <c r="M16" s="40"/>
      <c r="N16" s="40"/>
      <c r="O16" s="41"/>
    </row>
    <row r="17" spans="1:15" ht="15" customHeight="1">
      <c r="A17" s="15"/>
      <c r="B17" s="2"/>
      <c r="C17" s="31"/>
      <c r="D17" s="32"/>
      <c r="E17" s="33"/>
      <c r="F17" s="33"/>
      <c r="G17" s="34"/>
      <c r="H17" s="35"/>
      <c r="I17" s="36"/>
      <c r="J17" s="37"/>
      <c r="K17" s="38"/>
      <c r="L17" s="39"/>
      <c r="M17" s="40"/>
      <c r="N17" s="40"/>
      <c r="O17" s="41"/>
    </row>
    <row r="18" spans="1:15" ht="15">
      <c r="B18" s="88"/>
      <c r="C18" s="9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8"/>
    </row>
    <row r="19" spans="1:15" ht="15" customHeight="1">
      <c r="B19" s="88"/>
      <c r="C19" s="81"/>
      <c r="D19" s="82"/>
      <c r="E19" s="83"/>
      <c r="F19" s="83"/>
      <c r="G19" s="83"/>
      <c r="H19" s="84"/>
      <c r="I19" s="84"/>
      <c r="J19" s="84"/>
      <c r="K19" s="85"/>
      <c r="L19" s="84"/>
      <c r="M19" s="84"/>
      <c r="N19" s="84"/>
      <c r="O19" s="84"/>
    </row>
    <row r="20" spans="1:15" ht="15" customHeight="1">
      <c r="B20" s="88"/>
      <c r="C20" s="86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1:15" ht="15" customHeight="1">
      <c r="A21" s="15"/>
      <c r="B21" s="88"/>
      <c r="C21" s="87"/>
      <c r="D21" s="88"/>
      <c r="E21" s="89"/>
      <c r="F21" s="89"/>
      <c r="G21" s="90"/>
      <c r="H21" s="91"/>
      <c r="I21" s="91"/>
      <c r="J21" s="92"/>
      <c r="K21" s="93"/>
      <c r="L21" s="94"/>
      <c r="M21" s="95"/>
      <c r="N21" s="95"/>
      <c r="O21" s="96"/>
    </row>
    <row r="22" spans="1:15" ht="15" customHeight="1">
      <c r="A22" s="15"/>
      <c r="B22" s="88"/>
      <c r="C22" s="87"/>
      <c r="D22" s="88"/>
      <c r="E22" s="89"/>
      <c r="F22" s="89"/>
      <c r="G22" s="90"/>
      <c r="H22" s="91"/>
      <c r="I22" s="91"/>
      <c r="J22" s="92"/>
      <c r="K22" s="93"/>
      <c r="L22" s="94"/>
      <c r="M22" s="95"/>
      <c r="N22" s="95"/>
      <c r="O22" s="96"/>
    </row>
    <row r="23" spans="1:15" ht="15" customHeight="1">
      <c r="A23" s="15"/>
      <c r="B23" s="88"/>
      <c r="C23" s="87"/>
      <c r="D23" s="88"/>
      <c r="E23" s="89"/>
      <c r="F23" s="89"/>
      <c r="G23" s="90"/>
      <c r="H23" s="91"/>
      <c r="I23" s="91"/>
      <c r="J23" s="92"/>
      <c r="K23" s="93"/>
      <c r="L23" s="94"/>
      <c r="M23" s="95"/>
      <c r="N23" s="95"/>
      <c r="O23" s="96"/>
    </row>
    <row r="24" spans="1:15" ht="15" customHeight="1">
      <c r="A24" s="15"/>
      <c r="B24" s="88"/>
      <c r="C24" s="87"/>
      <c r="D24" s="88"/>
      <c r="E24" s="89"/>
      <c r="F24" s="89"/>
      <c r="G24" s="90"/>
      <c r="H24" s="91"/>
      <c r="I24" s="91"/>
      <c r="J24" s="92"/>
      <c r="K24" s="93"/>
      <c r="L24" s="94"/>
      <c r="M24" s="95"/>
      <c r="N24" s="95"/>
      <c r="O24" s="96"/>
    </row>
    <row r="25" spans="1:15" ht="15" customHeight="1">
      <c r="A25" s="15"/>
      <c r="B25" s="88"/>
      <c r="C25" s="87"/>
      <c r="D25" s="88"/>
      <c r="E25" s="89"/>
      <c r="F25" s="89"/>
      <c r="G25" s="90"/>
      <c r="H25" s="91"/>
      <c r="I25" s="91"/>
      <c r="J25" s="92"/>
      <c r="K25" s="93"/>
      <c r="L25" s="94"/>
      <c r="M25" s="95"/>
      <c r="N25" s="95"/>
      <c r="O25" s="96"/>
    </row>
    <row r="26" spans="1:15" ht="15" customHeight="1">
      <c r="A26" s="15"/>
      <c r="B26" s="88"/>
      <c r="C26" s="87"/>
      <c r="D26" s="88"/>
      <c r="E26" s="89"/>
      <c r="F26" s="89"/>
      <c r="G26" s="90"/>
      <c r="H26" s="91"/>
      <c r="I26" s="91"/>
      <c r="J26" s="92"/>
      <c r="K26" s="93"/>
      <c r="L26" s="94"/>
      <c r="M26" s="95"/>
      <c r="N26" s="95"/>
      <c r="O26" s="96"/>
    </row>
    <row r="27" spans="1:15" ht="15" customHeight="1">
      <c r="A27" s="15"/>
      <c r="B27" s="88"/>
      <c r="C27" s="87"/>
      <c r="D27" s="88"/>
      <c r="E27" s="89"/>
      <c r="F27" s="89"/>
      <c r="G27" s="90"/>
      <c r="H27" s="91"/>
      <c r="I27" s="91"/>
      <c r="J27" s="92"/>
      <c r="K27" s="93"/>
      <c r="L27" s="94"/>
      <c r="M27" s="95"/>
      <c r="N27" s="95"/>
      <c r="O27" s="96"/>
    </row>
    <row r="28" spans="1:15" ht="15" customHeight="1">
      <c r="A28" s="15"/>
      <c r="B28" s="88"/>
      <c r="C28" s="87"/>
      <c r="D28" s="88"/>
      <c r="E28" s="89"/>
      <c r="F28" s="89"/>
      <c r="G28" s="90"/>
      <c r="H28" s="91"/>
      <c r="I28" s="91"/>
      <c r="J28" s="92"/>
      <c r="K28" s="93"/>
      <c r="L28" s="97"/>
      <c r="M28" s="95"/>
      <c r="N28" s="95"/>
      <c r="O28" s="96"/>
    </row>
    <row r="29" spans="1:15" ht="15" customHeight="1">
      <c r="A29" s="15"/>
      <c r="B29" s="88"/>
      <c r="C29" s="87"/>
      <c r="D29" s="88"/>
      <c r="E29" s="89"/>
      <c r="F29" s="89"/>
      <c r="G29" s="90"/>
      <c r="H29" s="91"/>
      <c r="I29" s="91"/>
      <c r="J29" s="92"/>
      <c r="K29" s="93"/>
      <c r="L29" s="97"/>
      <c r="M29" s="95"/>
      <c r="N29" s="95"/>
      <c r="O29" s="96"/>
    </row>
    <row r="30" spans="1:15" ht="15">
      <c r="B30" s="88"/>
      <c r="C30" s="9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8"/>
    </row>
    <row r="31" spans="1:15" ht="15" customHeight="1">
      <c r="B31" s="88"/>
      <c r="C31" s="81"/>
      <c r="D31" s="82"/>
      <c r="E31" s="83"/>
      <c r="F31" s="83"/>
      <c r="G31" s="83"/>
      <c r="H31" s="84"/>
      <c r="I31" s="84"/>
      <c r="J31" s="84"/>
      <c r="K31" s="85"/>
      <c r="L31" s="84"/>
      <c r="M31" s="84"/>
      <c r="N31" s="84"/>
      <c r="O31" s="84"/>
    </row>
    <row r="32" spans="1:15" ht="15" customHeight="1">
      <c r="B32" s="88"/>
      <c r="C32" s="86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ht="15" customHeight="1">
      <c r="A33" s="15"/>
      <c r="B33" s="88"/>
      <c r="C33" s="87"/>
      <c r="D33" s="88"/>
      <c r="E33" s="89"/>
      <c r="F33" s="89"/>
      <c r="G33" s="90"/>
      <c r="H33" s="91"/>
      <c r="I33" s="91"/>
      <c r="J33" s="92"/>
      <c r="K33" s="93"/>
      <c r="L33" s="94"/>
      <c r="M33" s="95"/>
      <c r="N33" s="95"/>
      <c r="O33" s="96"/>
    </row>
    <row r="34" spans="1:15" ht="15" customHeight="1">
      <c r="A34" s="15"/>
      <c r="B34" s="88"/>
      <c r="C34" s="87"/>
      <c r="D34" s="88"/>
      <c r="E34" s="89"/>
      <c r="F34" s="89"/>
      <c r="G34" s="90"/>
      <c r="H34" s="91"/>
      <c r="I34" s="91"/>
      <c r="J34" s="92"/>
      <c r="K34" s="93"/>
      <c r="L34" s="94"/>
      <c r="M34" s="95"/>
      <c r="N34" s="95"/>
      <c r="O34" s="96"/>
    </row>
    <row r="35" spans="1:15" ht="15" customHeight="1">
      <c r="A35" s="15"/>
      <c r="B35" s="88"/>
      <c r="C35" s="87"/>
      <c r="D35" s="88"/>
      <c r="E35" s="89"/>
      <c r="F35" s="89"/>
      <c r="G35" s="90"/>
      <c r="H35" s="91"/>
      <c r="I35" s="91"/>
      <c r="J35" s="92"/>
      <c r="K35" s="93"/>
      <c r="L35" s="94"/>
      <c r="M35" s="95"/>
      <c r="N35" s="95"/>
      <c r="O35" s="96"/>
    </row>
    <row r="36" spans="1:15" ht="15" customHeight="1">
      <c r="A36" s="15"/>
      <c r="B36" s="88"/>
      <c r="C36" s="87"/>
      <c r="D36" s="88"/>
      <c r="E36" s="89"/>
      <c r="F36" s="89"/>
      <c r="G36" s="90"/>
      <c r="H36" s="91"/>
      <c r="I36" s="91"/>
      <c r="J36" s="92"/>
      <c r="K36" s="93"/>
      <c r="L36" s="94"/>
      <c r="M36" s="95"/>
      <c r="N36" s="95"/>
      <c r="O36" s="96"/>
    </row>
    <row r="37" spans="1:15" ht="15" customHeight="1">
      <c r="A37" s="15"/>
      <c r="B37" s="88"/>
      <c r="C37" s="87"/>
      <c r="D37" s="88"/>
      <c r="E37" s="89"/>
      <c r="F37" s="89"/>
      <c r="G37" s="90"/>
      <c r="H37" s="91"/>
      <c r="I37" s="91"/>
      <c r="J37" s="92"/>
      <c r="K37" s="93"/>
      <c r="L37" s="94"/>
      <c r="M37" s="95"/>
      <c r="N37" s="95"/>
      <c r="O37" s="96"/>
    </row>
    <row r="38" spans="1:15" ht="15" customHeight="1">
      <c r="A38" s="15"/>
      <c r="B38" s="88"/>
      <c r="C38" s="87"/>
      <c r="D38" s="88"/>
      <c r="E38" s="89"/>
      <c r="F38" s="89"/>
      <c r="G38" s="90"/>
      <c r="H38" s="91"/>
      <c r="I38" s="91"/>
      <c r="J38" s="92"/>
      <c r="K38" s="93"/>
      <c r="L38" s="94"/>
      <c r="M38" s="95"/>
      <c r="N38" s="95"/>
      <c r="O38" s="96"/>
    </row>
    <row r="39" spans="1:15" ht="15" customHeight="1">
      <c r="A39" s="15"/>
      <c r="B39" s="88"/>
      <c r="C39" s="87"/>
      <c r="D39" s="88"/>
      <c r="E39" s="89"/>
      <c r="F39" s="89"/>
      <c r="G39" s="90"/>
      <c r="H39" s="91"/>
      <c r="I39" s="91"/>
      <c r="J39" s="92"/>
      <c r="K39" s="93"/>
      <c r="L39" s="94"/>
      <c r="M39" s="95"/>
      <c r="N39" s="95"/>
      <c r="O39" s="96"/>
    </row>
    <row r="40" spans="1:15" ht="15" customHeight="1">
      <c r="A40" s="15"/>
      <c r="B40" s="88"/>
      <c r="C40" s="81"/>
      <c r="D40" s="82"/>
      <c r="E40" s="89"/>
      <c r="F40" s="89"/>
      <c r="G40" s="99"/>
      <c r="H40" s="89"/>
      <c r="I40" s="89"/>
      <c r="J40" s="89"/>
      <c r="K40" s="89"/>
      <c r="L40" s="89"/>
      <c r="M40" s="89"/>
      <c r="N40" s="89"/>
      <c r="O40" s="88"/>
    </row>
    <row r="41" spans="1:15" ht="15" customHeight="1">
      <c r="A41" s="15"/>
      <c r="B41" s="88"/>
      <c r="C41" s="81"/>
      <c r="D41" s="82"/>
      <c r="E41" s="89"/>
      <c r="F41" s="89"/>
      <c r="G41" s="99"/>
      <c r="H41" s="89"/>
      <c r="I41" s="89"/>
      <c r="J41" s="89"/>
      <c r="K41" s="89"/>
      <c r="L41" s="89"/>
      <c r="M41" s="89"/>
      <c r="N41" s="89"/>
      <c r="O41" s="88"/>
    </row>
    <row r="42" spans="1:15" ht="18.75">
      <c r="B42" s="88"/>
      <c r="C42" s="81"/>
      <c r="D42" s="100"/>
      <c r="E42" s="89"/>
      <c r="F42" s="101"/>
      <c r="G42" s="99"/>
      <c r="H42" s="89"/>
      <c r="I42" s="89"/>
      <c r="J42" s="89"/>
      <c r="K42" s="89"/>
      <c r="L42" s="89"/>
      <c r="M42" s="89"/>
      <c r="N42" s="89"/>
      <c r="O42" s="88"/>
    </row>
    <row r="43" spans="1:15">
      <c r="B43" s="88"/>
      <c r="C43" s="81"/>
      <c r="D43" s="82"/>
      <c r="E43" s="89"/>
      <c r="F43" s="89"/>
      <c r="G43" s="99"/>
      <c r="H43" s="89"/>
      <c r="I43" s="89"/>
      <c r="J43" s="89"/>
      <c r="K43" s="89"/>
      <c r="L43" s="89"/>
      <c r="M43" s="89"/>
      <c r="N43" s="89"/>
      <c r="O43" s="88"/>
    </row>
    <row r="44" spans="1:15" ht="15" customHeight="1">
      <c r="A44" s="33"/>
      <c r="B44" s="88"/>
      <c r="C44" s="86"/>
      <c r="D44" s="83"/>
      <c r="E44" s="84"/>
      <c r="F44" s="84"/>
      <c r="G44" s="84"/>
      <c r="H44" s="88"/>
      <c r="I44" s="88"/>
      <c r="J44" s="88"/>
      <c r="K44" s="102"/>
      <c r="L44" s="89"/>
      <c r="M44" s="88"/>
      <c r="N44" s="88"/>
      <c r="O44" s="89"/>
    </row>
    <row r="45" spans="1:15" ht="15" customHeight="1">
      <c r="A45" s="43"/>
      <c r="B45" s="88"/>
      <c r="C45" s="103"/>
      <c r="D45" s="88"/>
      <c r="E45" s="89"/>
      <c r="F45" s="89"/>
      <c r="G45" s="90"/>
      <c r="H45" s="104"/>
      <c r="I45" s="104"/>
      <c r="J45" s="104"/>
      <c r="K45" s="105"/>
      <c r="L45" s="89"/>
      <c r="M45" s="88"/>
      <c r="N45" s="88"/>
      <c r="O45" s="89"/>
    </row>
    <row r="46" spans="1:15" ht="15" customHeight="1">
      <c r="A46" s="43"/>
      <c r="B46" s="88"/>
      <c r="C46" s="103"/>
      <c r="D46" s="88"/>
      <c r="E46" s="89"/>
      <c r="F46" s="89"/>
      <c r="G46" s="90"/>
      <c r="H46" s="104"/>
      <c r="I46" s="104"/>
      <c r="J46" s="104"/>
      <c r="K46" s="105"/>
      <c r="L46" s="89"/>
      <c r="M46" s="88"/>
      <c r="N46" s="88"/>
      <c r="O46" s="89"/>
    </row>
    <row r="47" spans="1:15" ht="15" customHeight="1">
      <c r="A47" s="43"/>
      <c r="B47" s="88"/>
      <c r="C47" s="103"/>
      <c r="D47" s="88"/>
      <c r="E47" s="89"/>
      <c r="F47" s="89"/>
      <c r="G47" s="90"/>
      <c r="H47" s="104"/>
      <c r="I47" s="104"/>
      <c r="J47" s="104"/>
      <c r="K47" s="105"/>
      <c r="L47" s="89"/>
      <c r="M47" s="88"/>
      <c r="N47" s="88"/>
      <c r="O47" s="89"/>
    </row>
    <row r="48" spans="1:15" ht="15" customHeight="1">
      <c r="A48" s="43"/>
      <c r="B48" s="88"/>
      <c r="C48" s="103"/>
      <c r="D48" s="88"/>
      <c r="E48" s="89"/>
      <c r="F48" s="89"/>
      <c r="G48" s="90"/>
      <c r="H48" s="104"/>
      <c r="I48" s="104"/>
      <c r="J48" s="104"/>
      <c r="K48" s="105"/>
      <c r="L48" s="89"/>
      <c r="M48" s="88"/>
      <c r="N48" s="88"/>
      <c r="O48" s="89"/>
    </row>
    <row r="49" spans="1:15" ht="15" customHeight="1">
      <c r="A49" s="43"/>
      <c r="B49" s="88"/>
      <c r="C49" s="103"/>
      <c r="D49" s="88"/>
      <c r="E49" s="89"/>
      <c r="F49" s="89"/>
      <c r="G49" s="90"/>
      <c r="H49" s="104"/>
      <c r="I49" s="104"/>
      <c r="J49" s="104"/>
      <c r="K49" s="105"/>
      <c r="L49" s="89"/>
      <c r="M49" s="88"/>
      <c r="N49" s="88"/>
      <c r="O49" s="89"/>
    </row>
    <row r="50" spans="1:15" ht="15" customHeight="1">
      <c r="A50" s="43"/>
      <c r="B50" s="88"/>
      <c r="C50" s="103"/>
      <c r="D50" s="88"/>
      <c r="E50" s="89"/>
      <c r="F50" s="89"/>
      <c r="G50" s="90"/>
      <c r="H50" s="104"/>
      <c r="I50" s="104"/>
      <c r="J50" s="104"/>
      <c r="K50" s="105"/>
      <c r="L50" s="89"/>
      <c r="M50" s="88"/>
      <c r="N50" s="88"/>
      <c r="O50" s="89"/>
    </row>
    <row r="51" spans="1:15" ht="15" customHeight="1">
      <c r="A51" s="43"/>
      <c r="B51" s="88"/>
      <c r="C51" s="103"/>
      <c r="D51" s="88"/>
      <c r="E51" s="89"/>
      <c r="F51" s="89"/>
      <c r="G51" s="90"/>
      <c r="H51" s="104"/>
      <c r="I51" s="104"/>
      <c r="J51" s="104"/>
      <c r="K51" s="105"/>
      <c r="L51" s="89"/>
      <c r="M51" s="88"/>
      <c r="N51" s="88"/>
      <c r="O51" s="89"/>
    </row>
    <row r="52" spans="1:15" ht="15" customHeight="1">
      <c r="B52" s="2"/>
      <c r="C52" s="3"/>
      <c r="D52" s="4"/>
      <c r="G52" s="42"/>
    </row>
    <row r="53" spans="1:15">
      <c r="B53" s="2"/>
      <c r="C53" s="3"/>
    </row>
    <row r="54" spans="1:15">
      <c r="I54" s="33"/>
    </row>
  </sheetData>
  <sortState ref="D45:K51">
    <sortCondition ref="K45:K51"/>
  </sortState>
  <phoneticPr fontId="1"/>
  <pageMargins left="0" right="0" top="0" bottom="0" header="0.51181102362204722" footer="0.51181102362204722"/>
  <pageSetup paperSize="9" scale="86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="83" workbookViewId="0">
      <selection activeCell="E2" sqref="E2"/>
    </sheetView>
  </sheetViews>
  <sheetFormatPr defaultColWidth="8.75" defaultRowHeight="13.5"/>
  <cols>
    <col min="1" max="1" width="4.375" style="1" customWidth="1"/>
    <col min="2" max="2" width="3.25" style="1" customWidth="1"/>
    <col min="3" max="3" width="4.25" style="1" customWidth="1"/>
    <col min="4" max="4" width="9" style="1" customWidth="1"/>
    <col min="5" max="5" width="18.375" style="1" customWidth="1"/>
    <col min="6" max="6" width="12.125" style="1" customWidth="1"/>
    <col min="7" max="7" width="9.75" style="1" customWidth="1"/>
    <col min="8" max="11" width="10.75" style="1" customWidth="1"/>
    <col min="12" max="12" width="10.75" style="1" hidden="1" customWidth="1"/>
    <col min="13" max="13" width="9.125" style="1" bestFit="1" customWidth="1"/>
    <col min="14" max="14" width="16.125" style="1" bestFit="1" customWidth="1"/>
    <col min="15" max="15" width="7" style="2" customWidth="1"/>
    <col min="16" max="16" width="2.375" style="1" customWidth="1"/>
    <col min="17" max="17" width="4" style="1" customWidth="1"/>
    <col min="18" max="16384" width="8.75" style="1"/>
  </cols>
  <sheetData>
    <row r="1" spans="1:15" ht="10.5" customHeight="1">
      <c r="B1" s="2"/>
      <c r="C1" s="3"/>
      <c r="D1" s="4"/>
    </row>
    <row r="2" spans="1:15" ht="19.5" customHeight="1">
      <c r="B2" s="2"/>
      <c r="C2" s="3"/>
      <c r="D2" s="4"/>
      <c r="E2" s="52" t="s">
        <v>70</v>
      </c>
      <c r="F2" s="52"/>
      <c r="G2" s="52"/>
      <c r="H2" s="52"/>
      <c r="L2" s="4"/>
      <c r="M2" s="4"/>
      <c r="N2" s="4"/>
      <c r="O2" s="44" t="s">
        <v>15</v>
      </c>
    </row>
    <row r="3" spans="1:15" ht="13.5" customHeight="1">
      <c r="B3" s="2"/>
      <c r="C3" s="3"/>
      <c r="D3" s="4"/>
    </row>
    <row r="4" spans="1:15" ht="18">
      <c r="B4" s="2"/>
      <c r="C4" s="5" t="s">
        <v>48</v>
      </c>
    </row>
    <row r="5" spans="1:15" ht="9.75" customHeight="1">
      <c r="B5" s="2"/>
      <c r="C5" s="3"/>
      <c r="D5" s="4"/>
    </row>
    <row r="6" spans="1:15" ht="15">
      <c r="B6" s="2"/>
      <c r="C6" s="6"/>
    </row>
    <row r="7" spans="1:15" ht="15" customHeight="1">
      <c r="B7" s="2"/>
      <c r="C7" s="3"/>
      <c r="D7" s="4"/>
      <c r="E7" s="7"/>
      <c r="F7" s="7"/>
      <c r="G7" s="8"/>
      <c r="H7" s="46" t="s">
        <v>0</v>
      </c>
      <c r="I7" s="45" t="s">
        <v>1</v>
      </c>
      <c r="J7" s="9"/>
      <c r="K7" s="58" t="s">
        <v>2</v>
      </c>
      <c r="L7" s="9" t="s">
        <v>44</v>
      </c>
      <c r="M7" s="9" t="s">
        <v>3</v>
      </c>
      <c r="N7" s="9" t="s">
        <v>46</v>
      </c>
      <c r="O7" s="9"/>
    </row>
    <row r="8" spans="1:15" ht="15" customHeight="1">
      <c r="B8" s="2"/>
      <c r="C8" s="10" t="s">
        <v>5</v>
      </c>
      <c r="D8" s="11" t="s">
        <v>6</v>
      </c>
      <c r="E8" s="12" t="s">
        <v>7</v>
      </c>
      <c r="F8" s="12" t="s">
        <v>8</v>
      </c>
      <c r="G8" s="13" t="s">
        <v>4</v>
      </c>
      <c r="H8" s="45" t="s">
        <v>9</v>
      </c>
      <c r="I8" s="9" t="s">
        <v>10</v>
      </c>
      <c r="J8" s="53" t="s">
        <v>11</v>
      </c>
      <c r="K8" s="9" t="s">
        <v>10</v>
      </c>
      <c r="L8" s="53" t="s">
        <v>45</v>
      </c>
      <c r="M8" s="14" t="s">
        <v>12</v>
      </c>
      <c r="N8" s="14" t="s">
        <v>47</v>
      </c>
      <c r="O8" s="9" t="s">
        <v>13</v>
      </c>
    </row>
    <row r="9" spans="1:15" ht="15" customHeight="1">
      <c r="A9" s="15"/>
      <c r="B9" s="2"/>
      <c r="C9" s="62">
        <f>IF(O9="DNS",COUNTA(D$9:D$14)+1,1)</f>
        <v>1</v>
      </c>
      <c r="D9" s="16">
        <v>6627</v>
      </c>
      <c r="E9" s="17" t="s">
        <v>49</v>
      </c>
      <c r="F9" s="18" t="s">
        <v>57</v>
      </c>
      <c r="G9" s="19" t="s">
        <v>58</v>
      </c>
      <c r="H9" s="77">
        <v>0.41666666666666669</v>
      </c>
      <c r="I9" s="59">
        <v>0.56004629629629632</v>
      </c>
      <c r="J9" s="54"/>
      <c r="K9" s="66">
        <f t="shared" ref="K9:K14" si="0">IF(I9="","",I9-H9)</f>
        <v>0.14337962962962963</v>
      </c>
      <c r="L9" s="67">
        <f t="shared" ref="L9:L14" si="1">K9*G9</f>
        <v>0.10595754629629629</v>
      </c>
      <c r="M9" s="68">
        <f t="shared" ref="M9:M14" si="2">IF(I9="","",IF(L9=50,"",L9))</f>
        <v>0.10595754629629629</v>
      </c>
      <c r="N9" s="68" t="str">
        <f t="shared" ref="N9:N14" si="3">TEXT(HOUR(M9),"00")&amp;TEXT(MINUTE(M9),"00")&amp;(TEXT(SECOND(M9),"00")&amp;TEXT(G9*10000,"00000"))</f>
        <v>02323507390</v>
      </c>
      <c r="O9" s="20"/>
    </row>
    <row r="10" spans="1:15" ht="15" customHeight="1">
      <c r="A10" s="15"/>
      <c r="B10" s="2"/>
      <c r="C10" s="63">
        <f>IF(O10="DNS",COUNTA(D$9:D$14)+1,IF(N10=N9,C9,C9+1))</f>
        <v>2</v>
      </c>
      <c r="D10" s="21">
        <v>3583</v>
      </c>
      <c r="E10" s="22" t="s">
        <v>51</v>
      </c>
      <c r="F10" s="23" t="s">
        <v>61</v>
      </c>
      <c r="G10" s="24" t="s">
        <v>62</v>
      </c>
      <c r="H10" s="78">
        <v>0.41666666666666669</v>
      </c>
      <c r="I10" s="60">
        <v>0.53702546296296294</v>
      </c>
      <c r="J10" s="55"/>
      <c r="K10" s="69">
        <f t="shared" si="0"/>
        <v>0.12035879629629626</v>
      </c>
      <c r="L10" s="70">
        <f t="shared" si="1"/>
        <v>0.10699896990740737</v>
      </c>
      <c r="M10" s="71">
        <f t="shared" si="2"/>
        <v>0.10699896990740737</v>
      </c>
      <c r="N10" s="71" t="str">
        <f t="shared" si="3"/>
        <v>02340508890</v>
      </c>
      <c r="O10" s="25"/>
    </row>
    <row r="11" spans="1:15" ht="15" customHeight="1">
      <c r="A11" s="15"/>
      <c r="B11" s="2"/>
      <c r="C11" s="63">
        <f>IF(O11="DNS",COUNTA(D$9:D$14)+1,IF(N11=N10,C10,C10+1))</f>
        <v>3</v>
      </c>
      <c r="D11" s="21" t="s">
        <v>55</v>
      </c>
      <c r="E11" s="22" t="s">
        <v>50</v>
      </c>
      <c r="F11" s="23" t="s">
        <v>59</v>
      </c>
      <c r="G11" s="24" t="s">
        <v>60</v>
      </c>
      <c r="H11" s="78">
        <v>0.41666666666666669</v>
      </c>
      <c r="I11" s="60">
        <v>0.53017361111111116</v>
      </c>
      <c r="J11" s="55"/>
      <c r="K11" s="69">
        <f t="shared" si="0"/>
        <v>0.11350694444444448</v>
      </c>
      <c r="L11" s="70">
        <f t="shared" si="1"/>
        <v>0.1089666666666667</v>
      </c>
      <c r="M11" s="71">
        <f t="shared" si="2"/>
        <v>0.1089666666666667</v>
      </c>
      <c r="N11" s="71" t="str">
        <f t="shared" si="3"/>
        <v>02365509600</v>
      </c>
      <c r="O11" s="25"/>
    </row>
    <row r="12" spans="1:15" ht="15" customHeight="1">
      <c r="A12" s="15"/>
      <c r="B12" s="2"/>
      <c r="C12" s="63">
        <f>IF(O12="DNS",COUNTA(D$9:D$14)+1,IF(N12=N11,C11,C11+1))</f>
        <v>4</v>
      </c>
      <c r="D12" s="21">
        <v>7777</v>
      </c>
      <c r="E12" s="22" t="s">
        <v>54</v>
      </c>
      <c r="F12" s="23" t="s">
        <v>67</v>
      </c>
      <c r="G12" s="24" t="s">
        <v>68</v>
      </c>
      <c r="H12" s="78">
        <v>0.41666666666666669</v>
      </c>
      <c r="I12" s="60">
        <v>0.53650462962962964</v>
      </c>
      <c r="J12" s="55"/>
      <c r="K12" s="69">
        <f t="shared" si="0"/>
        <v>0.11983796296296295</v>
      </c>
      <c r="L12" s="70">
        <f t="shared" si="1"/>
        <v>0.11120962962962963</v>
      </c>
      <c r="M12" s="71">
        <f t="shared" si="2"/>
        <v>0.11120962962962963</v>
      </c>
      <c r="N12" s="71" t="str">
        <f t="shared" si="3"/>
        <v>02400909280</v>
      </c>
      <c r="O12" s="25"/>
    </row>
    <row r="13" spans="1:15" ht="15" customHeight="1">
      <c r="A13" s="15"/>
      <c r="B13" s="2"/>
      <c r="C13" s="63">
        <f>IF(O13="DNS",COUNTA(D$9:D$14)+1,IF(N13=N12,C12,C12+1))</f>
        <v>5</v>
      </c>
      <c r="D13" s="21" t="s">
        <v>56</v>
      </c>
      <c r="E13" s="22" t="s">
        <v>52</v>
      </c>
      <c r="F13" s="23" t="s">
        <v>63</v>
      </c>
      <c r="G13" s="24" t="s">
        <v>64</v>
      </c>
      <c r="H13" s="78">
        <v>0.41666666666666669</v>
      </c>
      <c r="I13" s="60">
        <v>0.54182870370370373</v>
      </c>
      <c r="J13" s="55"/>
      <c r="K13" s="69">
        <f t="shared" si="0"/>
        <v>0.12516203703703704</v>
      </c>
      <c r="L13" s="70">
        <f t="shared" si="1"/>
        <v>0.12153233796296296</v>
      </c>
      <c r="M13" s="71">
        <f t="shared" si="2"/>
        <v>0.12153233796296296</v>
      </c>
      <c r="N13" s="71" t="str">
        <f t="shared" si="3"/>
        <v>02550009710</v>
      </c>
      <c r="O13" s="25"/>
    </row>
    <row r="14" spans="1:15" ht="15" customHeight="1">
      <c r="A14" s="15"/>
      <c r="B14" s="2"/>
      <c r="C14" s="65">
        <f>IF(O14="DNS",COUNTA(D$9:D$14)+1,IF(N14=N13,C13,C13+1))</f>
        <v>7</v>
      </c>
      <c r="D14" s="26">
        <v>5702</v>
      </c>
      <c r="E14" s="27" t="s">
        <v>53</v>
      </c>
      <c r="F14" s="28" t="s">
        <v>65</v>
      </c>
      <c r="G14" s="29" t="s">
        <v>66</v>
      </c>
      <c r="H14" s="79">
        <v>0.41666666666666669</v>
      </c>
      <c r="I14" s="61">
        <v>1</v>
      </c>
      <c r="J14" s="57"/>
      <c r="K14" s="74">
        <f t="shared" si="0"/>
        <v>0.58333333333333326</v>
      </c>
      <c r="L14" s="75">
        <f t="shared" si="1"/>
        <v>0.47191666666666665</v>
      </c>
      <c r="M14" s="76">
        <f t="shared" si="2"/>
        <v>0.47191666666666665</v>
      </c>
      <c r="N14" s="76" t="str">
        <f t="shared" si="3"/>
        <v>11193408090</v>
      </c>
      <c r="O14" s="30" t="s">
        <v>69</v>
      </c>
    </row>
    <row r="15" spans="1:15" ht="15" customHeight="1">
      <c r="A15" s="15"/>
      <c r="B15" s="2"/>
      <c r="C15" s="31"/>
      <c r="D15" s="32"/>
      <c r="E15" s="33"/>
      <c r="F15" s="33"/>
      <c r="G15" s="34"/>
      <c r="H15" s="35"/>
      <c r="I15" s="36"/>
      <c r="J15" s="37"/>
      <c r="K15" s="38"/>
      <c r="L15" s="39"/>
      <c r="M15" s="40"/>
      <c r="N15" s="40"/>
      <c r="O15" s="41"/>
    </row>
    <row r="16" spans="1:15" ht="15" customHeight="1">
      <c r="A16" s="15"/>
      <c r="B16" s="2"/>
      <c r="C16" s="31"/>
      <c r="D16" s="32"/>
      <c r="E16" s="33"/>
      <c r="F16" s="33"/>
      <c r="G16" s="34"/>
      <c r="H16" s="35"/>
      <c r="I16" s="36"/>
      <c r="J16" s="37"/>
      <c r="K16" s="38"/>
      <c r="L16" s="39"/>
      <c r="M16" s="40"/>
      <c r="N16" s="40"/>
      <c r="O16" s="41"/>
    </row>
    <row r="17" spans="1:15" ht="15">
      <c r="B17" s="2"/>
      <c r="C17" s="8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2"/>
    </row>
    <row r="18" spans="1:15" ht="15" customHeight="1">
      <c r="B18" s="2"/>
      <c r="C18" s="81"/>
      <c r="D18" s="82"/>
      <c r="E18" s="83"/>
      <c r="F18" s="83"/>
      <c r="G18" s="83"/>
      <c r="H18" s="84"/>
      <c r="I18" s="84"/>
      <c r="J18" s="84"/>
      <c r="K18" s="85"/>
      <c r="L18" s="84"/>
      <c r="M18" s="84"/>
      <c r="N18" s="84"/>
      <c r="O18" s="84"/>
    </row>
    <row r="19" spans="1:15" ht="15" customHeight="1">
      <c r="B19" s="2"/>
      <c r="C19" s="86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1:15" ht="15" customHeight="1">
      <c r="A20" s="15"/>
      <c r="B20" s="2"/>
      <c r="C20" s="87"/>
      <c r="D20" s="88"/>
      <c r="E20" s="89"/>
      <c r="F20" s="89"/>
      <c r="G20" s="90"/>
      <c r="H20" s="91"/>
      <c r="I20" s="91"/>
      <c r="J20" s="92"/>
      <c r="K20" s="93"/>
      <c r="L20" s="94"/>
      <c r="M20" s="95"/>
      <c r="N20" s="95"/>
      <c r="O20" s="96"/>
    </row>
    <row r="21" spans="1:15" ht="15" customHeight="1">
      <c r="A21" s="15"/>
      <c r="B21" s="2"/>
      <c r="C21" s="87"/>
      <c r="D21" s="88"/>
      <c r="E21" s="89"/>
      <c r="F21" s="89"/>
      <c r="G21" s="90"/>
      <c r="H21" s="91"/>
      <c r="I21" s="91"/>
      <c r="J21" s="92"/>
      <c r="K21" s="93"/>
      <c r="L21" s="94"/>
      <c r="M21" s="95"/>
      <c r="N21" s="95"/>
      <c r="O21" s="96"/>
    </row>
    <row r="22" spans="1:15" ht="15" customHeight="1">
      <c r="A22" s="15"/>
      <c r="B22" s="2"/>
      <c r="C22" s="87"/>
      <c r="D22" s="88"/>
      <c r="E22" s="89"/>
      <c r="F22" s="89"/>
      <c r="G22" s="90"/>
      <c r="H22" s="91"/>
      <c r="I22" s="91"/>
      <c r="J22" s="92"/>
      <c r="K22" s="93"/>
      <c r="L22" s="94"/>
      <c r="M22" s="95"/>
      <c r="N22" s="95"/>
      <c r="O22" s="96"/>
    </row>
    <row r="23" spans="1:15" ht="15" customHeight="1">
      <c r="A23" s="15"/>
      <c r="B23" s="2"/>
      <c r="C23" s="87"/>
      <c r="D23" s="88"/>
      <c r="E23" s="89"/>
      <c r="F23" s="89"/>
      <c r="G23" s="90"/>
      <c r="H23" s="91"/>
      <c r="I23" s="91"/>
      <c r="J23" s="92"/>
      <c r="K23" s="93"/>
      <c r="L23" s="94"/>
      <c r="M23" s="95"/>
      <c r="N23" s="95"/>
      <c r="O23" s="96"/>
    </row>
    <row r="24" spans="1:15" ht="15" customHeight="1">
      <c r="A24" s="15"/>
      <c r="B24" s="2"/>
      <c r="C24" s="87"/>
      <c r="D24" s="88"/>
      <c r="E24" s="89"/>
      <c r="F24" s="89"/>
      <c r="G24" s="90"/>
      <c r="H24" s="91"/>
      <c r="I24" s="91"/>
      <c r="J24" s="92"/>
      <c r="K24" s="93"/>
      <c r="L24" s="94"/>
      <c r="M24" s="95"/>
      <c r="N24" s="95"/>
      <c r="O24" s="96"/>
    </row>
    <row r="25" spans="1:15" ht="15" customHeight="1">
      <c r="A25" s="15"/>
      <c r="B25" s="2"/>
      <c r="C25" s="87"/>
      <c r="D25" s="88"/>
      <c r="E25" s="89"/>
      <c r="F25" s="89"/>
      <c r="G25" s="90"/>
      <c r="H25" s="91"/>
      <c r="I25" s="91"/>
      <c r="J25" s="92"/>
      <c r="K25" s="93"/>
      <c r="L25" s="94"/>
      <c r="M25" s="95"/>
      <c r="N25" s="95"/>
      <c r="O25" s="96"/>
    </row>
    <row r="26" spans="1:15" ht="15" customHeight="1">
      <c r="A26" s="15"/>
      <c r="B26" s="2"/>
      <c r="C26" s="87"/>
      <c r="D26" s="88"/>
      <c r="E26" s="89"/>
      <c r="F26" s="89"/>
      <c r="G26" s="90"/>
      <c r="H26" s="91"/>
      <c r="I26" s="91"/>
      <c r="J26" s="92"/>
      <c r="K26" s="93"/>
      <c r="L26" s="97"/>
      <c r="M26" s="95"/>
      <c r="N26" s="95"/>
      <c r="O26" s="96"/>
    </row>
    <row r="27" spans="1:15" ht="15" customHeight="1">
      <c r="A27" s="15"/>
      <c r="B27" s="2"/>
      <c r="C27" s="87"/>
      <c r="D27" s="88"/>
      <c r="E27" s="89"/>
      <c r="F27" s="89"/>
      <c r="G27" s="90"/>
      <c r="H27" s="91"/>
      <c r="I27" s="91"/>
      <c r="J27" s="92"/>
      <c r="K27" s="93"/>
      <c r="L27" s="97"/>
      <c r="M27" s="95"/>
      <c r="N27" s="95"/>
      <c r="O27" s="96"/>
    </row>
    <row r="28" spans="1:15" ht="15">
      <c r="B28" s="2"/>
      <c r="C28" s="9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8"/>
    </row>
    <row r="29" spans="1:15" ht="15" customHeight="1">
      <c r="B29" s="2"/>
      <c r="C29" s="81"/>
      <c r="D29" s="82"/>
      <c r="E29" s="83"/>
      <c r="F29" s="83"/>
      <c r="G29" s="83"/>
      <c r="H29" s="84"/>
      <c r="I29" s="84"/>
      <c r="J29" s="84"/>
      <c r="K29" s="85"/>
      <c r="L29" s="84"/>
      <c r="M29" s="84"/>
      <c r="N29" s="84"/>
      <c r="O29" s="84"/>
    </row>
    <row r="30" spans="1:15" ht="15" customHeight="1">
      <c r="B30" s="2"/>
      <c r="C30" s="86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1:15" ht="15" customHeight="1">
      <c r="A31" s="15"/>
      <c r="B31" s="2"/>
      <c r="C31" s="87"/>
      <c r="D31" s="88"/>
      <c r="E31" s="89"/>
      <c r="F31" s="89"/>
      <c r="G31" s="90"/>
      <c r="H31" s="91"/>
      <c r="I31" s="91"/>
      <c r="J31" s="92"/>
      <c r="K31" s="93"/>
      <c r="L31" s="94"/>
      <c r="M31" s="95"/>
      <c r="N31" s="95"/>
      <c r="O31" s="96"/>
    </row>
    <row r="32" spans="1:15" ht="15" customHeight="1">
      <c r="A32" s="15"/>
      <c r="B32" s="2"/>
      <c r="C32" s="87"/>
      <c r="D32" s="88"/>
      <c r="E32" s="89"/>
      <c r="F32" s="89"/>
      <c r="G32" s="90"/>
      <c r="H32" s="91"/>
      <c r="I32" s="91"/>
      <c r="J32" s="92"/>
      <c r="K32" s="93"/>
      <c r="L32" s="94"/>
      <c r="M32" s="95"/>
      <c r="N32" s="95"/>
      <c r="O32" s="96"/>
    </row>
    <row r="33" spans="1:15" ht="15" customHeight="1">
      <c r="A33" s="15"/>
      <c r="B33" s="2"/>
      <c r="C33" s="87"/>
      <c r="D33" s="88"/>
      <c r="E33" s="89"/>
      <c r="F33" s="89"/>
      <c r="G33" s="90"/>
      <c r="H33" s="91"/>
      <c r="I33" s="91"/>
      <c r="J33" s="92"/>
      <c r="K33" s="93"/>
      <c r="L33" s="94"/>
      <c r="M33" s="95"/>
      <c r="N33" s="95"/>
      <c r="O33" s="96"/>
    </row>
    <row r="34" spans="1:15" ht="15" customHeight="1">
      <c r="A34" s="15"/>
      <c r="B34" s="2"/>
      <c r="C34" s="87"/>
      <c r="D34" s="88"/>
      <c r="E34" s="89"/>
      <c r="F34" s="89"/>
      <c r="G34" s="90"/>
      <c r="H34" s="91"/>
      <c r="I34" s="91"/>
      <c r="J34" s="92"/>
      <c r="K34" s="93"/>
      <c r="L34" s="94"/>
      <c r="M34" s="95"/>
      <c r="N34" s="95"/>
      <c r="O34" s="96"/>
    </row>
    <row r="35" spans="1:15" ht="15" customHeight="1">
      <c r="A35" s="15"/>
      <c r="B35" s="2"/>
      <c r="C35" s="87"/>
      <c r="D35" s="88"/>
      <c r="E35" s="89"/>
      <c r="F35" s="89"/>
      <c r="G35" s="90"/>
      <c r="H35" s="91"/>
      <c r="I35" s="91"/>
      <c r="J35" s="92"/>
      <c r="K35" s="93"/>
      <c r="L35" s="94"/>
      <c r="M35" s="95"/>
      <c r="N35" s="95"/>
      <c r="O35" s="96"/>
    </row>
    <row r="36" spans="1:15" ht="15" customHeight="1">
      <c r="A36" s="15"/>
      <c r="B36" s="2"/>
      <c r="C36" s="87"/>
      <c r="D36" s="88"/>
      <c r="E36" s="89"/>
      <c r="F36" s="89"/>
      <c r="G36" s="90"/>
      <c r="H36" s="91"/>
      <c r="I36" s="91"/>
      <c r="J36" s="92"/>
      <c r="K36" s="93"/>
      <c r="L36" s="94"/>
      <c r="M36" s="95"/>
      <c r="N36" s="95"/>
      <c r="O36" s="96"/>
    </row>
    <row r="37" spans="1:15" ht="15" customHeight="1">
      <c r="A37" s="15"/>
      <c r="B37" s="2"/>
      <c r="C37" s="81"/>
      <c r="D37" s="82"/>
      <c r="E37" s="89"/>
      <c r="F37" s="89"/>
      <c r="G37" s="99"/>
      <c r="H37" s="89"/>
      <c r="I37" s="89"/>
      <c r="J37" s="89"/>
      <c r="K37" s="89"/>
      <c r="L37" s="89"/>
      <c r="M37" s="89"/>
      <c r="N37" s="89"/>
      <c r="O37" s="88"/>
    </row>
    <row r="38" spans="1:15" ht="15" customHeight="1">
      <c r="A38" s="15"/>
      <c r="B38" s="2"/>
      <c r="C38" s="81"/>
      <c r="D38" s="82"/>
      <c r="E38" s="89"/>
      <c r="F38" s="89"/>
      <c r="G38" s="99"/>
      <c r="H38" s="89"/>
      <c r="I38" s="89"/>
      <c r="J38" s="89"/>
      <c r="K38" s="89"/>
      <c r="L38" s="89"/>
      <c r="M38" s="89"/>
      <c r="N38" s="89"/>
      <c r="O38" s="88"/>
    </row>
    <row r="39" spans="1:15" ht="18.75">
      <c r="B39" s="2"/>
      <c r="C39" s="81"/>
      <c r="D39" s="100"/>
      <c r="E39" s="89"/>
      <c r="F39" s="101"/>
      <c r="G39" s="99"/>
      <c r="H39" s="89"/>
      <c r="I39" s="89"/>
      <c r="J39" s="89"/>
      <c r="K39" s="89"/>
      <c r="L39" s="89"/>
      <c r="M39" s="89"/>
      <c r="N39" s="89"/>
      <c r="O39" s="88"/>
    </row>
    <row r="40" spans="1:15">
      <c r="B40" s="2"/>
      <c r="C40" s="81"/>
      <c r="D40" s="82"/>
      <c r="E40" s="89"/>
      <c r="F40" s="89"/>
      <c r="G40" s="99"/>
      <c r="H40" s="89"/>
      <c r="I40" s="89"/>
      <c r="J40" s="89"/>
      <c r="K40" s="89"/>
      <c r="L40" s="89"/>
      <c r="M40" s="89"/>
      <c r="N40" s="89"/>
      <c r="O40" s="88"/>
    </row>
    <row r="41" spans="1:15" ht="15" customHeight="1">
      <c r="A41" s="33"/>
      <c r="B41" s="2"/>
      <c r="C41" s="86"/>
      <c r="D41" s="83"/>
      <c r="E41" s="84"/>
      <c r="F41" s="84"/>
      <c r="G41" s="84"/>
      <c r="H41" s="88"/>
      <c r="I41" s="88"/>
      <c r="J41" s="88"/>
      <c r="K41" s="102"/>
      <c r="L41" s="89"/>
      <c r="M41" s="88"/>
      <c r="N41" s="88"/>
      <c r="O41" s="89"/>
    </row>
    <row r="42" spans="1:15" ht="15" customHeight="1">
      <c r="A42" s="43"/>
      <c r="B42" s="2"/>
      <c r="C42" s="103"/>
      <c r="D42" s="88"/>
      <c r="E42" s="89"/>
      <c r="F42" s="89"/>
      <c r="G42" s="90"/>
      <c r="H42" s="104"/>
      <c r="I42" s="104"/>
      <c r="J42" s="104"/>
      <c r="K42" s="105"/>
      <c r="L42" s="89"/>
      <c r="M42" s="88"/>
      <c r="N42" s="88"/>
      <c r="O42" s="89"/>
    </row>
    <row r="43" spans="1:15" ht="15" customHeight="1">
      <c r="A43" s="43"/>
      <c r="B43" s="2"/>
      <c r="C43" s="103"/>
      <c r="D43" s="88"/>
      <c r="E43" s="89"/>
      <c r="F43" s="89"/>
      <c r="G43" s="90"/>
      <c r="H43" s="104"/>
      <c r="I43" s="104"/>
      <c r="J43" s="104"/>
      <c r="K43" s="105"/>
      <c r="L43" s="89"/>
      <c r="M43" s="88"/>
      <c r="N43" s="88"/>
      <c r="O43" s="89"/>
    </row>
    <row r="44" spans="1:15" ht="15" customHeight="1">
      <c r="A44" s="43"/>
      <c r="B44" s="2"/>
      <c r="C44" s="103"/>
      <c r="D44" s="88"/>
      <c r="E44" s="89"/>
      <c r="F44" s="89"/>
      <c r="G44" s="90"/>
      <c r="H44" s="104"/>
      <c r="I44" s="104"/>
      <c r="J44" s="104"/>
      <c r="K44" s="105"/>
      <c r="L44" s="89"/>
      <c r="M44" s="88"/>
      <c r="N44" s="88"/>
      <c r="O44" s="89"/>
    </row>
    <row r="45" spans="1:15" ht="15" customHeight="1">
      <c r="A45" s="43"/>
      <c r="B45" s="2"/>
      <c r="C45" s="103"/>
      <c r="D45" s="88"/>
      <c r="E45" s="89"/>
      <c r="F45" s="89"/>
      <c r="G45" s="90"/>
      <c r="H45" s="104"/>
      <c r="I45" s="104"/>
      <c r="J45" s="104"/>
      <c r="K45" s="105"/>
      <c r="L45" s="89"/>
      <c r="M45" s="88"/>
      <c r="N45" s="88"/>
      <c r="O45" s="89"/>
    </row>
    <row r="46" spans="1:15" ht="15" customHeight="1">
      <c r="A46" s="43"/>
      <c r="B46" s="2"/>
      <c r="C46" s="103"/>
      <c r="D46" s="88"/>
      <c r="E46" s="89"/>
      <c r="F46" s="89"/>
      <c r="G46" s="90"/>
      <c r="H46" s="104"/>
      <c r="I46" s="104"/>
      <c r="J46" s="104"/>
      <c r="K46" s="105"/>
      <c r="L46" s="89"/>
      <c r="M46" s="88"/>
      <c r="N46" s="88"/>
      <c r="O46" s="89"/>
    </row>
    <row r="47" spans="1:15" ht="15" customHeight="1">
      <c r="A47" s="43"/>
      <c r="B47" s="2"/>
      <c r="C47" s="103"/>
      <c r="D47" s="88"/>
      <c r="E47" s="89"/>
      <c r="F47" s="89"/>
      <c r="G47" s="90"/>
      <c r="H47" s="104"/>
      <c r="I47" s="104"/>
      <c r="J47" s="104"/>
      <c r="K47" s="105"/>
      <c r="L47" s="89"/>
      <c r="M47" s="88"/>
      <c r="N47" s="88"/>
      <c r="O47" s="89"/>
    </row>
    <row r="48" spans="1:15" ht="15" customHeight="1">
      <c r="B48" s="2"/>
      <c r="C48" s="106"/>
      <c r="D48" s="107"/>
      <c r="E48" s="108"/>
      <c r="F48" s="108"/>
      <c r="G48" s="109"/>
      <c r="H48" s="108"/>
      <c r="I48" s="108"/>
      <c r="J48" s="108"/>
      <c r="K48" s="108"/>
      <c r="L48" s="108"/>
      <c r="M48" s="108"/>
      <c r="N48" s="108"/>
      <c r="O48" s="110"/>
    </row>
    <row r="49" spans="2:9">
      <c r="B49" s="2"/>
      <c r="C49" s="3"/>
    </row>
    <row r="50" spans="2:9">
      <c r="I50" s="33"/>
    </row>
  </sheetData>
  <sortState ref="D42:K47">
    <sortCondition ref="K42:K47"/>
  </sortState>
  <phoneticPr fontId="1"/>
  <pageMargins left="0" right="0" top="0" bottom="0" header="0.51181102362204722" footer="0.51181102362204722"/>
  <pageSetup paperSize="9" scale="86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RCクラス</vt:lpstr>
      <vt:lpstr>OP・WHクラス</vt:lpstr>
      <vt:lpstr>OP・WHクラス!Print_Area</vt:lpstr>
      <vt:lpstr>RCクラス!Print_Area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</dc:creator>
  <cp:lastModifiedBy>owner</cp:lastModifiedBy>
  <dcterms:created xsi:type="dcterms:W3CDTF">2016-10-10T22:24:06Z</dcterms:created>
  <dcterms:modified xsi:type="dcterms:W3CDTF">2019-11-10T21:11:00Z</dcterms:modified>
</cp:coreProperties>
</file>